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2" sheetId="1" r:id="rId1"/>
    <sheet name="2.1" sheetId="2" r:id="rId2"/>
    <sheet name="3" sheetId="3" r:id="rId3"/>
    <sheet name="4 (а-г)" sheetId="4" r:id="rId4"/>
    <sheet name="4 е)" sheetId="5" r:id="rId5"/>
  </sheets>
  <definedNames/>
  <calcPr fullCalcOnLoad="1"/>
</workbook>
</file>

<file path=xl/sharedStrings.xml><?xml version="1.0" encoding="utf-8"?>
<sst xmlns="http://schemas.openxmlformats.org/spreadsheetml/2006/main" count="164" uniqueCount="135">
  <si>
    <t>2. Информация об  основных показателях финансово-хозяйственной деятельности организации за 2012г.</t>
  </si>
  <si>
    <t>Наименование показателя</t>
  </si>
  <si>
    <t>Показатель</t>
  </si>
  <si>
    <t>а) Вид деятельности организации</t>
  </si>
  <si>
    <t>производство и передача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</si>
  <si>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</si>
  <si>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</si>
  <si>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</si>
  <si>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</si>
  <si>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</si>
  <si>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   средневзвешенная   стоимость 1кВт•ч</t>
  </si>
  <si>
    <t>объем приобретения (тыс. кВт)</t>
  </si>
  <si>
    <t>расходы на приобретение холодной воды, используемой в технологическом процессе (вода и стоки)</t>
  </si>
  <si>
    <t>расходы на химреагенты, используемы в технологическом процессе</t>
  </si>
  <si>
    <t>расходы на оплату труда и отчисления на социальные нужды всего, в т.ч.:</t>
  </si>
  <si>
    <t xml:space="preserve">          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</si>
  <si>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 (вкл. аренду земли), используемого в технологическом процессе</t>
  </si>
  <si>
    <t>общепроизводственные (цеховые) и общехозяйственные (управленческие) расходы, в т. ч.:</t>
  </si>
  <si>
    <t>расходы на ремонт (капитальный и текущий) основных производственных средств</t>
  </si>
  <si>
    <t>прочие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</si>
  <si>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</si>
  <si>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</si>
  <si>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</t>
  </si>
  <si>
    <t>см.бух.баланс</t>
  </si>
  <si>
    <t>ж) Сведения об источнике публикации годовой бухгалтерской отчетности, включая бухгалтерский баланс и приложения к нему</t>
  </si>
  <si>
    <t>teplosetkorolev.ru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</si>
  <si>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</si>
  <si>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</si>
  <si>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</si>
  <si>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</si>
  <si>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</si>
  <si>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</si>
  <si>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</si>
  <si>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</si>
  <si>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</si>
  <si>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</si>
  <si>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с) Количество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</si>
  <si>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</si>
  <si>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</si>
  <si>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</si>
  <si>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</si>
  <si>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</si>
  <si>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2.1 Информация о расходах на топливо в 2012г.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</si>
  <si>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</si>
  <si>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</si>
  <si>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</si>
  <si>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</si>
  <si>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</si>
  <si>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машинами с доставкой</t>
  </si>
  <si>
    <t>Газ природный</t>
  </si>
  <si>
    <t>Расходы на природный газ,  тыс. руб.</t>
  </si>
  <si>
    <t>Средняя цена топлива (руб./тыс.м3) с учетом транспортировки</t>
  </si>
  <si>
    <t>Объем топлива (тыс.м3)</t>
  </si>
  <si>
    <t>согласно договору поставки с ООО "Мосрегионгаз", договору на транспортировку газа с ГУП МО "Мособлгаз"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</si>
  <si>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</si>
  <si>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</si>
  <si>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</si>
  <si>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</si>
  <si>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автоцистерной с доставкой</t>
  </si>
  <si>
    <t>Дизельное топливо</t>
  </si>
  <si>
    <t>Расходы на дизельное топливо, тыс. руб.</t>
  </si>
  <si>
    <t>Цена топлива (руб./л.), в том числе</t>
  </si>
  <si>
    <t>Объем топлива  (Тыс.л.)</t>
  </si>
  <si>
    <t>посредством топливных карт</t>
  </si>
  <si>
    <t>Электроэнергия</t>
  </si>
  <si>
    <t>Расходы на электроэнергию, тыс. руб.</t>
  </si>
  <si>
    <t>согласно договорам энергоснабжения с ОАО "Королёвская электросеть СК", ЗАО "Тепло РКК" и ОАО "Мосэнергосбыт"</t>
  </si>
  <si>
    <t>Средний тариф на энергию (руб/кВт.ч)</t>
  </si>
  <si>
    <t>объем энергии (тыс.кВт.ч)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</si>
  <si>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2012 год¹</t>
  </si>
  <si>
    <t>Наименование организации</t>
  </si>
  <si>
    <t>ОАО "Теплосеть"</t>
  </si>
  <si>
    <t>ИНН</t>
  </si>
  <si>
    <t>КПП</t>
  </si>
  <si>
    <t>Местонахождение (адрес)</t>
  </si>
  <si>
    <t>МО, г.Королев, ул. 50 лет ВЛКСМ, д.2а</t>
  </si>
  <si>
    <t xml:space="preserve">Наименование </t>
  </si>
  <si>
    <t>Количество аварий на системах теплоснабжения (единиц на км)</t>
  </si>
  <si>
    <t>------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</si>
  <si>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</si>
  <si>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</si>
  <si>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2795 чел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</si>
  <si>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</si>
  <si>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</si>
  <si>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4. Информация об инвестиционных программах и отчетах об их реализации¹⁻²</t>
  </si>
  <si>
    <t>а) Наименование инвестиционной программы</t>
  </si>
  <si>
    <t>Инвестиционная программа по реконструкции, модернизации и развитию систем коммунального теплоснабжения</t>
  </si>
  <si>
    <t>б) Цель инвестиционной программы</t>
  </si>
  <si>
    <t>надёжность снабжения потребителей услугами коммунального теплоснабжения:  1. модернизация системы коммунального теплоснабжения на основе современных технологий и материалов, в соответствии с требованиями государственных стандартов качества предоставления коммунальных услуг; 2. обеспечение надёжности работы системы коммунального теплонабжения путём обновления и замены оборудования для уменьшения количества аварий и снижения потерь тепловой энергии; 3. повышение производственной и экологической безопасности; 4. ресурсо- и энергосбережение путём внедрения нового оборудования и технологий в систему централизованного теплоснабжения; 5. повышение эффективности управления объектами коммунальной инфраструктуры; 6. обеспечение подключения новых потребителей к системам теплоснабжения с учётом резервной мощности в объёме не менее 56,076 Гкал/час.</t>
  </si>
  <si>
    <t>в) Сроки начала и окончания реализации инвестиционной программы</t>
  </si>
  <si>
    <t>2012 - 2015 годы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</si>
  <si>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</si>
  <si>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</si>
  <si>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2012 год, тыс. руб.</t>
  </si>
  <si>
    <t>Источник финансирования</t>
  </si>
  <si>
    <t>Всего, в том числе</t>
  </si>
  <si>
    <t>капитальные вложения за счёт прибыли</t>
  </si>
  <si>
    <t>тариф на подключение</t>
  </si>
  <si>
    <t>1. Реконструкция котельной "Новые Подлипки" с установкой нового водогрейного котла ПТВМ-30</t>
  </si>
  <si>
    <t>2. Реконструкция котельной "Текстильщик" с установкой котла ДКВР-20/13 (1 шт.)</t>
  </si>
  <si>
    <t>3. Модернизация котельной по ул. Дзержинского, 7Б</t>
  </si>
  <si>
    <t>4. Ремонт теплотрассы на перекрёстке пр-т Космонавтов и ул. Горького Д500 L=120м</t>
  </si>
  <si>
    <t>5. Ремонт теплотрассы отопления между ул. Дурылина и ул. Станционной L=400м в 1-тр. D=100</t>
  </si>
  <si>
    <t>6. Замена котла ТВГ-4р в котельной "Суворовская" по ул. Суворова, д.9В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</si>
  <si>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</si>
  <si>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</si>
  <si>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</si>
  <si>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е) Использование инвестиционных средств за 2012 год</t>
  </si>
  <si>
    <t>тыс. руб</t>
  </si>
  <si>
    <t>Наименование мероприятия</t>
  </si>
  <si>
    <t>Утверждено на 2012 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</si>
  <si>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</si>
  <si>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</si>
  <si>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</si>
  <si>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</si>
  <si>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</si>
  <si>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</si>
  <si>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</si>
  <si>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</si>
  <si>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Всего, в том числе:</t>
  </si>
  <si>
    <t>амортизация</t>
  </si>
  <si>
    <t>прибыль</t>
  </si>
  <si>
    <t>в том числе: *</t>
  </si>
  <si>
    <t>1. Монтаж аккумуляторного 1000м3 бака на котельной "Новые Подлипки"</t>
  </si>
  <si>
    <t>за счёт амортизационных отчислений</t>
  </si>
  <si>
    <t>2. Перекладка теплотрассы ф530 в ППУ изоляции по ул.Исаева</t>
  </si>
  <si>
    <t>3. Реконструкция котла ПТВМ-30м №3 на котельной "Новые Подлипки" (демонтаж и стоимость мет.части)</t>
  </si>
  <si>
    <t>4. Реконструкция котла ПТВМ-30м №3 на котельной "Новые Подлипки" (демонтаж обмуровки и стоимость горелки)</t>
  </si>
  <si>
    <t>5. Перекладка магистральной теплотрассы по ул. Исаева от ТК 637 до ТК1113</t>
  </si>
  <si>
    <t>6. Замена котла ТВГ-4Р на котельной "Суворовская"</t>
  </si>
  <si>
    <t>7. Прокладка временных тепловых сетей от ТК-697 по ул. Октябрьская до ТК-616 по ул. Гагарина</t>
  </si>
  <si>
    <t>8. Перекладка теплотрассы по ул. Исаева от ТК-637 до ТК-1111</t>
  </si>
  <si>
    <t>9. Перекладка участка теплотрассы по ул. Горького от ТК-141 к д.16 к.6</t>
  </si>
  <si>
    <t>10. Перекладка теплотрассы на перекрёстке пр-т Космонавтов и ул. Горького, Д=500м, L=150п.м.</t>
  </si>
  <si>
    <t>* в соответствии с пунктом 17 Постановления Правительства РФ №1140 от 30.12.2009 г. в официальных печатных изданиях сведения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отчётный год.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</si>
</sst>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4" xfId="0" applyFont="1" applyFill="1" applyBorder="1" applyAlignment="1">
      <alignment horizontal="left" vertical="top" wrapText="1" indent="2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 indent="6"/>
    </xf>
    <xf numFmtId="0" fontId="2" fillId="0" borderId="16" xfId="0" applyFont="1" applyFill="1" applyBorder="1" applyAlignment="1">
      <alignment vertical="top" wrapText="1"/>
    </xf>
    <xf numFmtId="4" fontId="2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vertical="center" wrapText="1"/>
      <protection/>
    </xf>
    <xf numFmtId="4" fontId="4" fillId="0" borderId="15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4" xfId="0" applyFont="1" applyFill="1" applyBorder="1" applyAlignment="1">
      <alignment horizontal="left" vertical="top" wrapText="1" indent="6"/>
    </xf>
    <xf numFmtId="4" fontId="4" fillId="0" borderId="15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wrapText="1"/>
    </xf>
    <xf numFmtId="4" fontId="2" fillId="0" borderId="15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4" fontId="9" fillId="0" borderId="2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4" fontId="9" fillId="0" borderId="25" xfId="0" applyNumberFormat="1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left" wrapText="1"/>
    </xf>
    <xf numFmtId="4" fontId="9" fillId="0" borderId="17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/>
    </xf>
    <xf numFmtId="0" fontId="2" fillId="0" borderId="14" xfId="0" applyFont="1" applyFill="1" applyBorder="1" applyAlignment="1">
      <alignment wrapText="1"/>
    </xf>
    <xf numFmtId="4" fontId="2" fillId="0" borderId="1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4" fontId="2" fillId="0" borderId="25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0" fontId="46" fillId="0" borderId="39" xfId="0" applyFont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4" fontId="2" fillId="0" borderId="42" xfId="0" applyNumberFormat="1" applyFont="1" applyFill="1" applyBorder="1" applyAlignment="1">
      <alignment/>
    </xf>
    <xf numFmtId="0" fontId="46" fillId="0" borderId="15" xfId="0" applyFont="1" applyBorder="1" applyAlignment="1">
      <alignment/>
    </xf>
    <xf numFmtId="4" fontId="2" fillId="0" borderId="37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46" fillId="0" borderId="25" xfId="0" applyFont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7" fillId="0" borderId="27" xfId="0" applyFont="1" applyFill="1" applyBorder="1" applyAlignment="1">
      <alignment wrapText="1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4" fontId="2" fillId="0" borderId="46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49" fillId="0" borderId="54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 wrapText="1"/>
    </xf>
    <xf numFmtId="4" fontId="7" fillId="0" borderId="42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6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10" fillId="0" borderId="36" xfId="0" applyNumberFormat="1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46" fillId="0" borderId="26" xfId="0" applyFont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5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79.140625" style="0" customWidth="1"/>
    <col min="2" max="2" width="53.28125" style="0" customWidth="1"/>
    <col min="4" max="4" width="11.421875" style="0" bestFit="1" customWidth="1"/>
  </cols>
  <sheetData>
    <row r="2" spans="1:2" ht="36" customHeight="1">
      <c r="A2" s="104" t="s">
        <v>0</v>
      </c>
      <c r="B2" s="104"/>
    </row>
    <row r="3" spans="1:2" ht="14.25" customHeight="1" thickBot="1">
      <c r="A3" s="1"/>
      <c r="B3" s="1"/>
    </row>
    <row r="4" spans="1:2" ht="35.25" customHeight="1" thickBot="1">
      <c r="A4" s="2" t="s">
        <v>1</v>
      </c>
      <c r="B4" s="3" t="s">
        <v>2</v>
      </c>
    </row>
    <row r="5" spans="1:2" ht="21" customHeight="1">
      <c r="A5" s="4" t="s">
        <v>3</v>
      </c>
      <c r="B5" s="5" t="s">
        <v>4</v>
      </c>
    </row>
    <row r="6" spans="1:4" ht="18.75">
      <c r="A6" s="6" t="s">
        <v>5</v>
      </c>
      <c r="B6" s="7">
        <v>1486949.9</v>
      </c>
      <c r="D6" s="8"/>
    </row>
    <row r="7" spans="1:4" ht="39" customHeight="1">
      <c r="A7" s="6" t="s">
        <v>6</v>
      </c>
      <c r="B7" s="7">
        <v>1525774.1</v>
      </c>
      <c r="D7" s="8"/>
    </row>
    <row r="8" spans="1:4" ht="22.5" customHeight="1">
      <c r="A8" s="9" t="s">
        <v>7</v>
      </c>
      <c r="B8" s="7">
        <v>432550.6</v>
      </c>
      <c r="D8" s="8"/>
    </row>
    <row r="9" spans="1:2" ht="21" customHeight="1">
      <c r="A9" s="9" t="s">
        <v>8</v>
      </c>
      <c r="B9" s="7">
        <v>517314.7</v>
      </c>
    </row>
    <row r="10" spans="1:2" ht="43.5" customHeight="1">
      <c r="A10" s="9" t="s">
        <v>9</v>
      </c>
      <c r="B10" s="7">
        <v>115029.8</v>
      </c>
    </row>
    <row r="11" spans="1:2" ht="16.5" customHeight="1">
      <c r="A11" s="10" t="s">
        <v>10</v>
      </c>
      <c r="B11" s="7">
        <f>B10/B12</f>
        <v>3.312908066137315</v>
      </c>
    </row>
    <row r="12" spans="1:2" ht="19.5" customHeight="1">
      <c r="A12" s="11" t="s">
        <v>11</v>
      </c>
      <c r="B12" s="7">
        <v>34721.7</v>
      </c>
    </row>
    <row r="13" spans="1:2" ht="42" customHeight="1">
      <c r="A13" s="9" t="s">
        <v>12</v>
      </c>
      <c r="B13" s="7">
        <v>11257.1</v>
      </c>
    </row>
    <row r="14" spans="1:2" ht="38.25" customHeight="1">
      <c r="A14" s="9" t="s">
        <v>13</v>
      </c>
      <c r="B14" s="7">
        <v>27623.5</v>
      </c>
    </row>
    <row r="15" spans="1:2" ht="38.25" customHeight="1">
      <c r="A15" s="9" t="s">
        <v>14</v>
      </c>
      <c r="B15" s="7">
        <v>237117.3</v>
      </c>
    </row>
    <row r="16" spans="1:2" ht="42" customHeight="1">
      <c r="A16" s="9" t="s">
        <v>15</v>
      </c>
      <c r="B16" s="7">
        <v>98162</v>
      </c>
    </row>
    <row r="17" spans="1:2" ht="57" customHeight="1">
      <c r="A17" s="9" t="s">
        <v>16</v>
      </c>
      <c r="B17" s="7">
        <f>74475.3+6717.7</f>
        <v>81193</v>
      </c>
    </row>
    <row r="18" spans="1:2" ht="39.75" customHeight="1">
      <c r="A18" s="9" t="s">
        <v>17</v>
      </c>
      <c r="B18" s="7">
        <v>32520.2</v>
      </c>
    </row>
    <row r="19" spans="1:2" ht="38.25" customHeight="1">
      <c r="A19" s="9" t="s">
        <v>18</v>
      </c>
      <c r="B19" s="7">
        <v>63176.5</v>
      </c>
    </row>
    <row r="20" spans="1:2" ht="57.75" customHeight="1">
      <c r="A20" s="9" t="s">
        <v>19</v>
      </c>
      <c r="B20" s="7">
        <v>22227.3</v>
      </c>
    </row>
    <row r="21" spans="1:2" ht="24.75" customHeight="1">
      <c r="A21" s="6" t="s">
        <v>20</v>
      </c>
      <c r="B21" s="7">
        <v>19557</v>
      </c>
    </row>
    <row r="22" spans="1:2" ht="22.5" customHeight="1">
      <c r="A22" s="6" t="s">
        <v>21</v>
      </c>
      <c r="B22" s="7">
        <v>277</v>
      </c>
    </row>
    <row r="23" spans="1:2" ht="25.5" customHeight="1">
      <c r="A23" s="6" t="s">
        <v>22</v>
      </c>
      <c r="B23" s="7" t="s">
        <v>23</v>
      </c>
    </row>
    <row r="24" spans="1:2" ht="39.75" customHeight="1">
      <c r="A24" s="6" t="s">
        <v>24</v>
      </c>
      <c r="B24" s="7" t="s">
        <v>25</v>
      </c>
    </row>
    <row r="25" spans="1:2" ht="19.5" customHeight="1">
      <c r="A25" s="6" t="s">
        <v>26</v>
      </c>
      <c r="B25" s="7">
        <v>458.67</v>
      </c>
    </row>
    <row r="26" spans="1:2" ht="20.25" customHeight="1">
      <c r="A26" s="6" t="s">
        <v>27</v>
      </c>
      <c r="B26" s="7">
        <v>598.696</v>
      </c>
    </row>
    <row r="27" spans="1:2" ht="21" customHeight="1">
      <c r="A27" s="6" t="s">
        <v>28</v>
      </c>
      <c r="B27" s="7">
        <v>951.304</v>
      </c>
    </row>
    <row r="28" spans="1:2" ht="20.25" customHeight="1">
      <c r="A28" s="6" t="s">
        <v>29</v>
      </c>
      <c r="B28" s="7">
        <v>469.933</v>
      </c>
    </row>
    <row r="29" spans="1:2" ht="39" customHeight="1">
      <c r="A29" s="6" t="s">
        <v>30</v>
      </c>
      <c r="B29" s="7">
        <v>1228.598</v>
      </c>
    </row>
    <row r="30" spans="1:2" ht="18.75">
      <c r="A30" s="9" t="s">
        <v>31</v>
      </c>
      <c r="B30" s="7">
        <v>280.873</v>
      </c>
    </row>
    <row r="31" spans="1:2" ht="21" customHeight="1">
      <c r="A31" s="9" t="s">
        <v>32</v>
      </c>
      <c r="B31" s="7">
        <v>947.727</v>
      </c>
    </row>
    <row r="32" spans="1:2" ht="39.75" customHeight="1">
      <c r="A32" s="6" t="s">
        <v>33</v>
      </c>
      <c r="B32" s="7">
        <v>10.71</v>
      </c>
    </row>
    <row r="33" spans="1:2" ht="39" customHeight="1">
      <c r="A33" s="6" t="s">
        <v>34</v>
      </c>
      <c r="B33" s="7">
        <v>377.75</v>
      </c>
    </row>
    <row r="34" spans="1:2" ht="38.25" customHeight="1">
      <c r="A34" s="6" t="s">
        <v>35</v>
      </c>
      <c r="B34" s="7"/>
    </row>
    <row r="35" spans="1:2" ht="18.75">
      <c r="A35" s="6" t="s">
        <v>36</v>
      </c>
      <c r="B35" s="7">
        <v>13</v>
      </c>
    </row>
    <row r="36" spans="1:2" ht="22.5" customHeight="1">
      <c r="A36" s="6" t="s">
        <v>37</v>
      </c>
      <c r="B36" s="7"/>
    </row>
    <row r="37" spans="1:2" ht="38.25" customHeight="1">
      <c r="A37" s="6" t="s">
        <v>38</v>
      </c>
      <c r="B37" s="7">
        <v>549.9</v>
      </c>
    </row>
    <row r="38" spans="1:2" ht="42.75" customHeight="1">
      <c r="A38" s="6" t="s">
        <v>39</v>
      </c>
      <c r="B38" s="7">
        <v>160.34</v>
      </c>
    </row>
    <row r="39" spans="1:2" ht="43.5" customHeight="1">
      <c r="A39" s="6" t="s">
        <v>40</v>
      </c>
      <c r="B39" s="7">
        <v>30.42</v>
      </c>
    </row>
    <row r="40" spans="1:2" ht="38.25" customHeight="1" thickBot="1">
      <c r="A40" s="12" t="s">
        <v>41</v>
      </c>
      <c r="B40" s="13">
        <v>4.48</v>
      </c>
    </row>
    <row r="41" spans="1:2" ht="18.75">
      <c r="A41" s="1"/>
      <c r="B41" s="1"/>
    </row>
    <row r="42" spans="1:2" ht="36.75" customHeight="1">
      <c r="A42" s="105"/>
      <c r="B42" s="105"/>
    </row>
    <row r="43" spans="1:2" ht="37.5" customHeight="1">
      <c r="A43" s="106"/>
      <c r="B43" s="106"/>
    </row>
    <row r="44" spans="1:2" ht="133.5" customHeight="1">
      <c r="A44" s="105"/>
      <c r="B44" s="105"/>
    </row>
    <row r="45" spans="1:2" ht="39.75" customHeight="1">
      <c r="A45" s="105"/>
      <c r="B45" s="105"/>
    </row>
    <row r="49" ht="14.25" customHeight="1"/>
  </sheetData>
  <sheetProtection/>
  <mergeCells count="5">
    <mergeCell ref="A2:B2"/>
    <mergeCell ref="A42:B42"/>
    <mergeCell ref="A43:B43"/>
    <mergeCell ref="A44:B44"/>
    <mergeCell ref="A45:B45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64.140625" style="14" customWidth="1"/>
    <col min="2" max="2" width="37.140625" style="14" customWidth="1"/>
    <col min="3" max="3" width="25.8515625" style="14" customWidth="1"/>
    <col min="4" max="16384" width="9.140625" style="14" customWidth="1"/>
  </cols>
  <sheetData>
    <row r="1" spans="1:2" ht="18.75">
      <c r="A1" s="104" t="s">
        <v>42</v>
      </c>
      <c r="B1" s="104"/>
    </row>
    <row r="2" spans="1:2" ht="19.5" thickBot="1">
      <c r="A2" s="1"/>
      <c r="B2" s="1"/>
    </row>
    <row r="3" spans="1:2" ht="33" customHeight="1" thickBot="1">
      <c r="A3" s="15" t="s">
        <v>1</v>
      </c>
      <c r="B3" s="16" t="s">
        <v>2</v>
      </c>
    </row>
    <row r="4" spans="1:2" s="19" customFormat="1" ht="18.75">
      <c r="A4" s="17" t="s">
        <v>43</v>
      </c>
      <c r="B4" s="18"/>
    </row>
    <row r="5" spans="1:2" s="19" customFormat="1" ht="18.75">
      <c r="A5" s="20" t="s">
        <v>44</v>
      </c>
      <c r="B5" s="21">
        <v>1828</v>
      </c>
    </row>
    <row r="6" spans="1:2" s="19" customFormat="1" ht="18.75">
      <c r="A6" s="20" t="s">
        <v>45</v>
      </c>
      <c r="B6" s="21">
        <f>B5/B7*1000</f>
        <v>3973.04933710063</v>
      </c>
    </row>
    <row r="7" spans="1:2" s="19" customFormat="1" ht="18.75">
      <c r="A7" s="20" t="s">
        <v>46</v>
      </c>
      <c r="B7" s="21">
        <v>460.1</v>
      </c>
    </row>
    <row r="8" spans="1:2" s="19" customFormat="1" ht="18.75">
      <c r="A8" s="20" t="s">
        <v>47</v>
      </c>
      <c r="B8" s="21" t="s">
        <v>48</v>
      </c>
    </row>
    <row r="9" spans="1:2" s="19" customFormat="1" ht="18.75">
      <c r="A9" s="17" t="s">
        <v>49</v>
      </c>
      <c r="B9" s="21"/>
    </row>
    <row r="10" spans="1:2" s="19" customFormat="1" ht="18.75">
      <c r="A10" s="20" t="s">
        <v>50</v>
      </c>
      <c r="B10" s="21">
        <v>503078.9</v>
      </c>
    </row>
    <row r="11" spans="1:2" s="19" customFormat="1" ht="37.5">
      <c r="A11" s="20" t="s">
        <v>51</v>
      </c>
      <c r="B11" s="21">
        <f>B10/B12*1000</f>
        <v>3864.5432680304907</v>
      </c>
    </row>
    <row r="12" spans="1:2" s="19" customFormat="1" ht="18.75">
      <c r="A12" s="20" t="s">
        <v>52</v>
      </c>
      <c r="B12" s="21">
        <v>130178.1</v>
      </c>
    </row>
    <row r="13" spans="1:2" s="19" customFormat="1" ht="51.75">
      <c r="A13" s="20" t="s">
        <v>47</v>
      </c>
      <c r="B13" s="22" t="s">
        <v>53</v>
      </c>
    </row>
    <row r="14" spans="1:2" s="19" customFormat="1" ht="18.75">
      <c r="A14" s="17" t="s">
        <v>54</v>
      </c>
      <c r="B14" s="18"/>
    </row>
    <row r="15" spans="1:2" s="19" customFormat="1" ht="18.75">
      <c r="A15" s="20" t="s">
        <v>55</v>
      </c>
      <c r="B15" s="21">
        <v>12407.9</v>
      </c>
    </row>
    <row r="16" spans="1:2" s="19" customFormat="1" ht="18.75">
      <c r="A16" s="20" t="s">
        <v>56</v>
      </c>
      <c r="B16" s="21">
        <f>B15/B17*1000</f>
        <v>10245.14903806457</v>
      </c>
    </row>
    <row r="17" spans="1:2" s="19" customFormat="1" ht="18.75">
      <c r="A17" s="20" t="s">
        <v>57</v>
      </c>
      <c r="B17" s="21">
        <v>1211.1</v>
      </c>
    </row>
    <row r="18" spans="1:2" s="19" customFormat="1" ht="18.75">
      <c r="A18" s="20" t="s">
        <v>47</v>
      </c>
      <c r="B18" s="18" t="s">
        <v>58</v>
      </c>
    </row>
    <row r="19" spans="1:2" s="19" customFormat="1" ht="18.75">
      <c r="A19" s="17" t="s">
        <v>59</v>
      </c>
      <c r="B19" s="18"/>
    </row>
    <row r="20" spans="1:2" s="19" customFormat="1" ht="18.75">
      <c r="A20" s="20" t="s">
        <v>60</v>
      </c>
      <c r="B20" s="21">
        <v>2443.5</v>
      </c>
    </row>
    <row r="21" spans="1:2" s="19" customFormat="1" ht="18.75">
      <c r="A21" s="20" t="s">
        <v>61</v>
      </c>
      <c r="B21" s="21">
        <f>B20/B22</f>
        <v>22.58317929759704</v>
      </c>
    </row>
    <row r="22" spans="1:2" s="19" customFormat="1" ht="18.75">
      <c r="A22" s="20" t="s">
        <v>62</v>
      </c>
      <c r="B22" s="21">
        <v>108.2</v>
      </c>
    </row>
    <row r="23" spans="1:2" s="19" customFormat="1" ht="18.75">
      <c r="A23" s="20" t="s">
        <v>47</v>
      </c>
      <c r="B23" s="21" t="s">
        <v>63</v>
      </c>
    </row>
    <row r="24" spans="1:2" ht="18.75">
      <c r="A24" s="17" t="s">
        <v>64</v>
      </c>
      <c r="B24" s="23"/>
    </row>
    <row r="25" spans="1:2" ht="18.75">
      <c r="A25" s="20" t="s">
        <v>65</v>
      </c>
      <c r="B25" s="24">
        <v>115029.8</v>
      </c>
    </row>
    <row r="26" spans="1:2" ht="39">
      <c r="A26" s="20" t="s">
        <v>47</v>
      </c>
      <c r="B26" s="25" t="s">
        <v>66</v>
      </c>
    </row>
    <row r="27" spans="1:2" ht="18.75">
      <c r="A27" s="20" t="s">
        <v>67</v>
      </c>
      <c r="B27" s="24">
        <f>B25/B28</f>
        <v>3.312908066137315</v>
      </c>
    </row>
    <row r="28" spans="1:2" ht="21.75" customHeight="1">
      <c r="A28" s="20" t="s">
        <v>68</v>
      </c>
      <c r="B28" s="24">
        <v>34721.7</v>
      </c>
    </row>
  </sheetData>
  <sheetProtection/>
  <mergeCells count="1">
    <mergeCell ref="A1:B1"/>
  </mergeCells>
  <printOptions/>
  <pageMargins left="0.984251968503937" right="0.31496062992125984" top="0.15748031496062992" bottom="0.15748031496062992" header="0.31496062992125984" footer="0.31496062992125984"/>
  <pageSetup fitToHeight="2" fitToWidth="4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5.8515625" style="0" customWidth="1"/>
    <col min="2" max="2" width="57.00390625" style="0" customWidth="1"/>
  </cols>
  <sheetData>
    <row r="2" spans="1:2" ht="15">
      <c r="A2" s="104" t="s">
        <v>69</v>
      </c>
      <c r="B2" s="104"/>
    </row>
    <row r="3" spans="1:2" ht="57.75" customHeight="1" thickBot="1">
      <c r="A3" s="104"/>
      <c r="B3" s="104"/>
    </row>
    <row r="4" spans="1:2" ht="18.75">
      <c r="A4" s="26" t="s">
        <v>70</v>
      </c>
      <c r="B4" s="27" t="s">
        <v>71</v>
      </c>
    </row>
    <row r="5" spans="1:2" ht="18.75">
      <c r="A5" s="28" t="s">
        <v>72</v>
      </c>
      <c r="B5" s="29">
        <v>5018134438</v>
      </c>
    </row>
    <row r="6" spans="1:2" ht="18.75">
      <c r="A6" s="28" t="s">
        <v>73</v>
      </c>
      <c r="B6" s="29">
        <v>501801001</v>
      </c>
    </row>
    <row r="7" spans="1:2" ht="19.5" thickBot="1">
      <c r="A7" s="30" t="s">
        <v>74</v>
      </c>
      <c r="B7" s="31" t="s">
        <v>75</v>
      </c>
    </row>
    <row r="8" spans="1:2" ht="19.5" thickBot="1">
      <c r="A8" s="1"/>
      <c r="B8" s="1"/>
    </row>
    <row r="9" spans="1:2" ht="31.5" customHeight="1" thickBot="1" thickTop="1">
      <c r="A9" s="32" t="s">
        <v>76</v>
      </c>
      <c r="B9" s="32" t="s">
        <v>2</v>
      </c>
    </row>
    <row r="10" spans="1:2" ht="39" thickBot="1" thickTop="1">
      <c r="A10" s="33" t="s">
        <v>77</v>
      </c>
      <c r="B10" s="34" t="s">
        <v>78</v>
      </c>
    </row>
    <row r="11" spans="1:2" ht="57.75" customHeight="1" thickBot="1" thickTop="1">
      <c r="A11" s="35" t="s">
        <v>79</v>
      </c>
      <c r="B11" s="32">
        <v>631</v>
      </c>
    </row>
    <row r="12" spans="1:2" ht="39" thickBot="1" thickTop="1">
      <c r="A12" s="35" t="s">
        <v>80</v>
      </c>
      <c r="B12" s="32" t="s">
        <v>81</v>
      </c>
    </row>
    <row r="13" spans="1:2" ht="63" customHeight="1" thickBot="1" thickTop="1">
      <c r="A13" s="36" t="s">
        <v>82</v>
      </c>
      <c r="B13" s="34" t="s">
        <v>78</v>
      </c>
    </row>
    <row r="14" spans="1:2" ht="19.5" thickTop="1">
      <c r="A14" s="1"/>
      <c r="B14" s="1"/>
    </row>
    <row r="15" ht="37.5" customHeight="1"/>
    <row r="21" spans="1:2" ht="18.75">
      <c r="A21" s="105" t="s">
        <v>83</v>
      </c>
      <c r="B21" s="105"/>
    </row>
  </sheetData>
  <sheetProtection/>
  <mergeCells count="2">
    <mergeCell ref="A2:B3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5.140625" style="0" customWidth="1"/>
    <col min="2" max="2" width="32.57421875" style="0" customWidth="1"/>
    <col min="3" max="3" width="31.28125" style="0" customWidth="1"/>
  </cols>
  <sheetData>
    <row r="1" spans="1:3" ht="32.25" customHeight="1" thickBot="1">
      <c r="A1" s="104" t="s">
        <v>84</v>
      </c>
      <c r="B1" s="104"/>
      <c r="C1" s="104"/>
    </row>
    <row r="2" spans="1:3" ht="39.75" customHeight="1">
      <c r="A2" s="37" t="s">
        <v>85</v>
      </c>
      <c r="B2" s="108" t="s">
        <v>86</v>
      </c>
      <c r="C2" s="109"/>
    </row>
    <row r="3" spans="1:3" ht="174" customHeight="1">
      <c r="A3" s="38" t="s">
        <v>87</v>
      </c>
      <c r="B3" s="110" t="s">
        <v>88</v>
      </c>
      <c r="C3" s="111"/>
    </row>
    <row r="4" spans="1:3" ht="36.75" customHeight="1" thickBot="1">
      <c r="A4" s="39" t="s">
        <v>89</v>
      </c>
      <c r="B4" s="112" t="s">
        <v>90</v>
      </c>
      <c r="C4" s="113"/>
    </row>
    <row r="5" spans="1:3" ht="36.75" customHeight="1" thickBot="1">
      <c r="A5" s="104" t="s">
        <v>91</v>
      </c>
      <c r="B5" s="104"/>
      <c r="C5" s="104"/>
    </row>
    <row r="6" spans="1:3" ht="57" thickBot="1">
      <c r="A6" s="15" t="s">
        <v>92</v>
      </c>
      <c r="B6" s="40" t="s">
        <v>93</v>
      </c>
      <c r="C6" s="41" t="s">
        <v>94</v>
      </c>
    </row>
    <row r="7" spans="1:3" ht="18.75">
      <c r="A7" s="42" t="s">
        <v>95</v>
      </c>
      <c r="B7" s="43">
        <f>B8+B9</f>
        <v>25285</v>
      </c>
      <c r="C7" s="44"/>
    </row>
    <row r="8" spans="2:3" ht="35.25" customHeight="1">
      <c r="B8" s="45">
        <f>B13+B14+B15</f>
        <v>16885</v>
      </c>
      <c r="C8" s="46" t="s">
        <v>96</v>
      </c>
    </row>
    <row r="9" spans="2:3" ht="19.5" thickBot="1">
      <c r="B9" s="47">
        <f>B10+B11+B12</f>
        <v>8400</v>
      </c>
      <c r="C9" s="48" t="s">
        <v>97</v>
      </c>
    </row>
    <row r="10" spans="1:3" ht="56.25">
      <c r="A10" s="49" t="s">
        <v>98</v>
      </c>
      <c r="B10" s="50">
        <v>2800</v>
      </c>
      <c r="C10" s="51" t="s">
        <v>97</v>
      </c>
    </row>
    <row r="11" spans="1:3" ht="37.5">
      <c r="A11" s="49" t="s">
        <v>99</v>
      </c>
      <c r="B11" s="50">
        <v>2800</v>
      </c>
      <c r="C11" s="51" t="s">
        <v>97</v>
      </c>
    </row>
    <row r="12" spans="1:3" ht="37.5">
      <c r="A12" s="52" t="s">
        <v>100</v>
      </c>
      <c r="B12" s="53">
        <v>2800</v>
      </c>
      <c r="C12" s="51" t="s">
        <v>97</v>
      </c>
    </row>
    <row r="13" spans="1:3" ht="37.5">
      <c r="A13" s="52" t="s">
        <v>101</v>
      </c>
      <c r="B13" s="54">
        <v>5000</v>
      </c>
      <c r="C13" s="55" t="s">
        <v>96</v>
      </c>
    </row>
    <row r="14" spans="1:3" ht="56.25">
      <c r="A14" s="52" t="s">
        <v>102</v>
      </c>
      <c r="B14" s="54">
        <v>1838</v>
      </c>
      <c r="C14" s="55" t="s">
        <v>96</v>
      </c>
    </row>
    <row r="15" spans="1:3" ht="38.25" thickBot="1">
      <c r="A15" s="56" t="s">
        <v>103</v>
      </c>
      <c r="B15" s="57">
        <v>10047</v>
      </c>
      <c r="C15" s="58" t="s">
        <v>96</v>
      </c>
    </row>
    <row r="16" spans="1:3" ht="18.75">
      <c r="A16" s="1"/>
      <c r="B16" s="1"/>
      <c r="C16" s="1"/>
    </row>
    <row r="17" spans="1:3" ht="77.25" customHeight="1">
      <c r="A17" s="105" t="s">
        <v>104</v>
      </c>
      <c r="B17" s="105"/>
      <c r="C17" s="105"/>
    </row>
    <row r="18" spans="1:3" ht="59.25" customHeight="1">
      <c r="A18" s="105" t="s">
        <v>105</v>
      </c>
      <c r="B18" s="105"/>
      <c r="C18" s="105"/>
    </row>
    <row r="19" spans="1:3" ht="21" customHeight="1">
      <c r="A19" s="105" t="s">
        <v>106</v>
      </c>
      <c r="B19" s="105"/>
      <c r="C19" s="105"/>
    </row>
    <row r="21" spans="1:3" ht="15">
      <c r="A21" s="107"/>
      <c r="B21" s="107"/>
      <c r="C21" s="107"/>
    </row>
  </sheetData>
  <sheetProtection/>
  <mergeCells count="9">
    <mergeCell ref="A18:C18"/>
    <mergeCell ref="A19:C19"/>
    <mergeCell ref="A21:C21"/>
    <mergeCell ref="A1:C1"/>
    <mergeCell ref="B2:C2"/>
    <mergeCell ref="B3:C3"/>
    <mergeCell ref="B4:C4"/>
    <mergeCell ref="A5:C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B26" sqref="B26:K26"/>
    </sheetView>
  </sheetViews>
  <sheetFormatPr defaultColWidth="9.140625" defaultRowHeight="15"/>
  <cols>
    <col min="1" max="1" width="26.57421875" style="0" customWidth="1"/>
    <col min="2" max="2" width="20.7109375" style="0" customWidth="1"/>
    <col min="3" max="3" width="12.28125" style="0" customWidth="1"/>
    <col min="4" max="7" width="11.7109375" style="0" bestFit="1" customWidth="1"/>
    <col min="8" max="8" width="12.28125" style="0" customWidth="1"/>
    <col min="9" max="12" width="11.7109375" style="0" bestFit="1" customWidth="1"/>
    <col min="14" max="14" width="11.140625" style="0" customWidth="1"/>
  </cols>
  <sheetData>
    <row r="1" spans="1:14" ht="18.75">
      <c r="A1" s="122" t="s">
        <v>107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59"/>
      <c r="N1" s="59"/>
    </row>
    <row r="2" spans="1:14" ht="19.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/>
      <c r="N2" s="59"/>
    </row>
    <row r="3" spans="1:14" ht="19.5" thickBot="1">
      <c r="A3" s="123" t="s">
        <v>108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9.5" thickBot="1">
      <c r="A4" s="124" t="s">
        <v>109</v>
      </c>
      <c r="B4" s="126" t="s">
        <v>110</v>
      </c>
      <c r="C4" s="128" t="s">
        <v>111</v>
      </c>
      <c r="D4" s="129"/>
      <c r="E4" s="129"/>
      <c r="F4" s="129"/>
      <c r="G4" s="129"/>
      <c r="H4" s="129"/>
      <c r="I4" s="129"/>
      <c r="J4" s="129"/>
      <c r="K4" s="129"/>
      <c r="L4" s="130"/>
      <c r="M4" s="131" t="s">
        <v>94</v>
      </c>
      <c r="N4" s="132"/>
    </row>
    <row r="5" spans="1:14" ht="19.5" thickBot="1">
      <c r="A5" s="125"/>
      <c r="B5" s="127"/>
      <c r="C5" s="128" t="s">
        <v>112</v>
      </c>
      <c r="D5" s="129"/>
      <c r="E5" s="129"/>
      <c r="F5" s="129"/>
      <c r="G5" s="135"/>
      <c r="H5" s="136" t="s">
        <v>113</v>
      </c>
      <c r="I5" s="129"/>
      <c r="J5" s="129"/>
      <c r="K5" s="129"/>
      <c r="L5" s="130"/>
      <c r="M5" s="133"/>
      <c r="N5" s="134"/>
    </row>
    <row r="6" spans="1:14" ht="18.75">
      <c r="A6" s="125"/>
      <c r="B6" s="127"/>
      <c r="C6" s="61" t="s">
        <v>114</v>
      </c>
      <c r="D6" s="62" t="s">
        <v>115</v>
      </c>
      <c r="E6" s="62" t="s">
        <v>116</v>
      </c>
      <c r="F6" s="62" t="s">
        <v>117</v>
      </c>
      <c r="G6" s="63" t="s">
        <v>118</v>
      </c>
      <c r="H6" s="64" t="s">
        <v>114</v>
      </c>
      <c r="I6" s="65" t="s">
        <v>115</v>
      </c>
      <c r="J6" s="65" t="s">
        <v>116</v>
      </c>
      <c r="K6" s="65" t="s">
        <v>117</v>
      </c>
      <c r="L6" s="66" t="s">
        <v>118</v>
      </c>
      <c r="M6" s="133"/>
      <c r="N6" s="134"/>
    </row>
    <row r="7" spans="1:14" ht="18.75">
      <c r="A7" s="28" t="s">
        <v>119</v>
      </c>
      <c r="B7" s="67">
        <v>80554.13</v>
      </c>
      <c r="C7" s="68">
        <f>D7+E7+F7+G7</f>
        <v>68760.70000000001</v>
      </c>
      <c r="D7" s="68">
        <v>13839</v>
      </c>
      <c r="E7" s="68">
        <v>15189.12</v>
      </c>
      <c r="F7" s="68">
        <v>17800</v>
      </c>
      <c r="G7" s="69">
        <v>21932.58</v>
      </c>
      <c r="H7" s="70">
        <f>I7+J7+K7+L7</f>
        <v>73600.4</v>
      </c>
      <c r="I7" s="68">
        <v>4075.2</v>
      </c>
      <c r="J7" s="68">
        <v>10746.9</v>
      </c>
      <c r="K7" s="68">
        <v>37623.3</v>
      </c>
      <c r="L7" s="71">
        <v>21155</v>
      </c>
      <c r="M7" s="137"/>
      <c r="N7" s="138"/>
    </row>
    <row r="8" spans="1:14" ht="18.75">
      <c r="A8" s="28"/>
      <c r="B8" s="67">
        <v>74935.8</v>
      </c>
      <c r="C8" s="68"/>
      <c r="D8" s="68"/>
      <c r="E8" s="68"/>
      <c r="F8" s="68"/>
      <c r="G8" s="69"/>
      <c r="H8" s="70">
        <v>62331.07</v>
      </c>
      <c r="I8" s="68"/>
      <c r="J8" s="68"/>
      <c r="K8" s="68"/>
      <c r="L8" s="71"/>
      <c r="M8" s="139" t="s">
        <v>120</v>
      </c>
      <c r="N8" s="140"/>
    </row>
    <row r="9" spans="1:14" ht="18.75">
      <c r="A9" s="28"/>
      <c r="B9" s="72">
        <v>5618.33</v>
      </c>
      <c r="C9" s="68"/>
      <c r="D9" s="73"/>
      <c r="E9" s="73"/>
      <c r="F9" s="73"/>
      <c r="G9" s="74"/>
      <c r="H9" s="70">
        <v>11269.328</v>
      </c>
      <c r="I9" s="73"/>
      <c r="J9" s="73"/>
      <c r="K9" s="73"/>
      <c r="L9" s="75"/>
      <c r="M9" s="141" t="s">
        <v>121</v>
      </c>
      <c r="N9" s="142"/>
    </row>
    <row r="10" spans="1:14" ht="18.75">
      <c r="A10" s="28" t="s">
        <v>122</v>
      </c>
      <c r="B10" s="76"/>
      <c r="C10" s="68"/>
      <c r="D10" s="73"/>
      <c r="E10" s="73"/>
      <c r="F10" s="73"/>
      <c r="G10" s="74"/>
      <c r="H10" s="70"/>
      <c r="I10" s="73"/>
      <c r="J10" s="73"/>
      <c r="K10" s="73"/>
      <c r="L10" s="75"/>
      <c r="M10" s="77"/>
      <c r="N10" s="78"/>
    </row>
    <row r="11" spans="1:14" ht="39">
      <c r="A11" s="79" t="s">
        <v>123</v>
      </c>
      <c r="B11" s="80"/>
      <c r="C11" s="81"/>
      <c r="D11" s="82"/>
      <c r="E11" s="82"/>
      <c r="F11" s="82"/>
      <c r="G11" s="83"/>
      <c r="H11" s="84">
        <v>3186.776</v>
      </c>
      <c r="I11" s="82">
        <v>3186.776</v>
      </c>
      <c r="J11" s="82"/>
      <c r="K11" s="82"/>
      <c r="L11" s="85"/>
      <c r="M11" s="117" t="s">
        <v>124</v>
      </c>
      <c r="N11" s="118"/>
    </row>
    <row r="12" spans="1:14" ht="39">
      <c r="A12" s="79" t="s">
        <v>125</v>
      </c>
      <c r="B12" s="86"/>
      <c r="C12" s="81"/>
      <c r="D12" s="82"/>
      <c r="E12" s="82"/>
      <c r="F12" s="82"/>
      <c r="G12" s="83"/>
      <c r="H12" s="84">
        <v>4265.78</v>
      </c>
      <c r="I12" s="82"/>
      <c r="J12" s="82">
        <v>4265.78</v>
      </c>
      <c r="K12" s="82"/>
      <c r="L12" s="85"/>
      <c r="M12" s="117" t="s">
        <v>124</v>
      </c>
      <c r="N12" s="118"/>
    </row>
    <row r="13" spans="1:14" ht="51.75">
      <c r="A13" s="79" t="s">
        <v>126</v>
      </c>
      <c r="B13" s="86"/>
      <c r="C13" s="81"/>
      <c r="D13" s="82"/>
      <c r="E13" s="82"/>
      <c r="F13" s="82"/>
      <c r="G13" s="83"/>
      <c r="H13" s="84">
        <v>13465.48</v>
      </c>
      <c r="I13" s="82"/>
      <c r="J13" s="82"/>
      <c r="K13" s="82">
        <v>13465.48</v>
      </c>
      <c r="L13" s="85"/>
      <c r="M13" s="117" t="s">
        <v>124</v>
      </c>
      <c r="N13" s="118"/>
    </row>
    <row r="14" spans="1:14" ht="64.5">
      <c r="A14" s="79" t="s">
        <v>127</v>
      </c>
      <c r="B14" s="86"/>
      <c r="C14" s="81"/>
      <c r="D14" s="82"/>
      <c r="E14" s="82"/>
      <c r="F14" s="82"/>
      <c r="G14" s="83"/>
      <c r="H14" s="84">
        <v>4862.222</v>
      </c>
      <c r="I14" s="82"/>
      <c r="J14" s="82"/>
      <c r="K14" s="82">
        <v>4862.222</v>
      </c>
      <c r="L14" s="85"/>
      <c r="M14" s="117" t="s">
        <v>124</v>
      </c>
      <c r="N14" s="118"/>
    </row>
    <row r="15" spans="1:14" ht="39">
      <c r="A15" s="79" t="s">
        <v>128</v>
      </c>
      <c r="B15" s="86"/>
      <c r="C15" s="81"/>
      <c r="D15" s="82"/>
      <c r="E15" s="82"/>
      <c r="F15" s="82"/>
      <c r="G15" s="83"/>
      <c r="H15" s="84">
        <v>5573.061</v>
      </c>
      <c r="I15" s="82"/>
      <c r="J15" s="82"/>
      <c r="K15" s="82">
        <v>5573.061</v>
      </c>
      <c r="L15" s="85"/>
      <c r="M15" s="117" t="s">
        <v>124</v>
      </c>
      <c r="N15" s="118"/>
    </row>
    <row r="16" spans="1:14" ht="26.25">
      <c r="A16" s="79" t="s">
        <v>129</v>
      </c>
      <c r="B16" s="86"/>
      <c r="C16" s="81"/>
      <c r="D16" s="82"/>
      <c r="E16" s="82"/>
      <c r="F16" s="82"/>
      <c r="G16" s="83"/>
      <c r="H16" s="84">
        <v>5694.915</v>
      </c>
      <c r="I16" s="82"/>
      <c r="J16" s="82"/>
      <c r="K16" s="82">
        <v>5694.92</v>
      </c>
      <c r="L16" s="85"/>
      <c r="M16" s="117" t="s">
        <v>124</v>
      </c>
      <c r="N16" s="118"/>
    </row>
    <row r="17" spans="1:14" ht="51.75">
      <c r="A17" s="79" t="s">
        <v>130</v>
      </c>
      <c r="B17" s="86"/>
      <c r="C17" s="81"/>
      <c r="D17" s="82"/>
      <c r="E17" s="82"/>
      <c r="F17" s="82"/>
      <c r="G17" s="83"/>
      <c r="H17" s="84">
        <v>13135.595</v>
      </c>
      <c r="I17" s="82"/>
      <c r="J17" s="82"/>
      <c r="K17" s="82"/>
      <c r="L17" s="85">
        <v>13135.6</v>
      </c>
      <c r="M17" s="117" t="s">
        <v>124</v>
      </c>
      <c r="N17" s="118"/>
    </row>
    <row r="18" spans="1:15" ht="39">
      <c r="A18" s="79" t="s">
        <v>131</v>
      </c>
      <c r="B18" s="7"/>
      <c r="C18" s="81"/>
      <c r="D18" s="82"/>
      <c r="E18" s="82"/>
      <c r="F18" s="82"/>
      <c r="G18" s="83"/>
      <c r="H18" s="84">
        <v>10539.653</v>
      </c>
      <c r="I18" s="82"/>
      <c r="J18" s="82">
        <v>4265.78</v>
      </c>
      <c r="K18" s="82">
        <f>5573.061+202.969</f>
        <v>5776.03</v>
      </c>
      <c r="L18" s="85">
        <v>497.841</v>
      </c>
      <c r="M18" s="119" t="s">
        <v>96</v>
      </c>
      <c r="N18" s="120"/>
      <c r="O18" s="8"/>
    </row>
    <row r="19" spans="1:14" ht="39">
      <c r="A19" s="87" t="s">
        <v>132</v>
      </c>
      <c r="B19" s="88"/>
      <c r="C19" s="89"/>
      <c r="D19" s="90"/>
      <c r="E19" s="90"/>
      <c r="F19" s="90"/>
      <c r="G19" s="91"/>
      <c r="H19" s="92">
        <v>228.873</v>
      </c>
      <c r="I19" s="90"/>
      <c r="J19" s="90"/>
      <c r="K19" s="90">
        <v>228.87</v>
      </c>
      <c r="L19" s="93"/>
      <c r="M19" s="121" t="s">
        <v>96</v>
      </c>
      <c r="N19" s="120"/>
    </row>
    <row r="20" spans="1:14" ht="47.25" customHeight="1" thickBot="1">
      <c r="A20" s="94" t="s">
        <v>133</v>
      </c>
      <c r="B20" s="95"/>
      <c r="C20" s="96"/>
      <c r="D20" s="97"/>
      <c r="E20" s="97"/>
      <c r="F20" s="97"/>
      <c r="G20" s="98"/>
      <c r="H20" s="99">
        <v>500.8</v>
      </c>
      <c r="I20" s="97"/>
      <c r="J20" s="97"/>
      <c r="K20" s="100">
        <v>500.801</v>
      </c>
      <c r="L20" s="101"/>
      <c r="M20" s="114" t="s">
        <v>96</v>
      </c>
      <c r="N20" s="115"/>
    </row>
    <row r="22" spans="1:14" ht="33" customHeight="1">
      <c r="A22" s="116" t="s">
        <v>134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</row>
    <row r="23" ht="15">
      <c r="H23" s="8"/>
    </row>
    <row r="26" spans="3:12" ht="15.75">
      <c r="C26" s="102"/>
      <c r="D26" s="103"/>
      <c r="E26" s="103"/>
      <c r="F26" s="103"/>
      <c r="G26" s="103"/>
      <c r="H26" s="103"/>
      <c r="I26" s="102"/>
      <c r="J26" s="103"/>
      <c r="K26" s="103"/>
      <c r="L26" s="103"/>
    </row>
  </sheetData>
  <sheetProtection/>
  <mergeCells count="22">
    <mergeCell ref="M8:N8"/>
    <mergeCell ref="M9:N9"/>
    <mergeCell ref="M11:N11"/>
    <mergeCell ref="M12:N12"/>
    <mergeCell ref="M13:N13"/>
    <mergeCell ref="A1:L1"/>
    <mergeCell ref="A3:N3"/>
    <mergeCell ref="A4:A6"/>
    <mergeCell ref="B4:B6"/>
    <mergeCell ref="C4:L4"/>
    <mergeCell ref="M4:N6"/>
    <mergeCell ref="C5:G5"/>
    <mergeCell ref="H5:L5"/>
    <mergeCell ref="M7:N7"/>
    <mergeCell ref="M20:N20"/>
    <mergeCell ref="A22:N22"/>
    <mergeCell ref="M14:N14"/>
    <mergeCell ref="M15:N15"/>
    <mergeCell ref="M16:N16"/>
    <mergeCell ref="M17:N17"/>
    <mergeCell ref="M18:N18"/>
    <mergeCell ref="M19:N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Зайцев</cp:lastModifiedBy>
  <dcterms:created xsi:type="dcterms:W3CDTF">2013-05-13T12:40:15Z</dcterms:created>
  <dcterms:modified xsi:type="dcterms:W3CDTF">2013-05-13T12:51:16Z</dcterms:modified>
  <cp:category/>
  <cp:version/>
  <cp:contentType/>
  <cp:contentStatus/>
</cp:coreProperties>
</file>